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AquestLlibreDeTreball" defaultThemeVersion="164011"/>
  <bookViews>
    <workbookView xWindow="0" yWindow="0" windowWidth="22260" windowHeight="12648" firstSheet="1" activeTab="1"/>
  </bookViews>
  <sheets>
    <sheet name="Full1" sheetId="2" state="hidden" r:id="rId1"/>
    <sheet name="Hoja1" sheetId="1" r:id="rId2"/>
  </sheets>
  <definedNames>
    <definedName name="_xlnm.Print_Area" localSheetId="1">Hoja1!$A$1:$K$34</definedName>
    <definedName name="sector">Full1!$A$19:$A$39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I11" i="1"/>
  <c r="I12" i="1"/>
  <c r="I13" i="1"/>
  <c r="I9" i="1"/>
  <c r="H14" i="1" l="1"/>
  <c r="H27" i="1" l="1"/>
  <c r="G27" i="1"/>
  <c r="F20" i="2" l="1"/>
  <c r="H20" i="2" s="1"/>
  <c r="E20" i="2"/>
  <c r="F21" i="2"/>
  <c r="H21" i="2" s="1"/>
  <c r="E21" i="2"/>
  <c r="F22" i="2"/>
  <c r="H22" i="2" s="1"/>
  <c r="E22" i="2"/>
  <c r="F23" i="2"/>
  <c r="H23" i="2" s="1"/>
  <c r="E23" i="2"/>
  <c r="F19" i="2"/>
  <c r="E19" i="2"/>
  <c r="G23" i="2" l="1"/>
  <c r="I23" i="2" s="1"/>
  <c r="J23" i="2" s="1"/>
  <c r="K23" i="2" s="1"/>
  <c r="M23" i="2" s="1"/>
  <c r="F13" i="1" s="1"/>
  <c r="H19" i="2"/>
  <c r="G22" i="2"/>
  <c r="I22" i="2" s="1"/>
  <c r="G21" i="2"/>
  <c r="I21" i="2" s="1"/>
  <c r="G20" i="2"/>
  <c r="I20" i="2" s="1"/>
  <c r="G19" i="2"/>
  <c r="I19" i="2" s="1"/>
  <c r="L23" i="2" l="1"/>
  <c r="G13" i="1" s="1"/>
  <c r="J22" i="2"/>
  <c r="K22" i="2" s="1"/>
  <c r="M22" i="2" s="1"/>
  <c r="F12" i="1" s="1"/>
  <c r="J21" i="2"/>
  <c r="K21" i="2" s="1"/>
  <c r="M21" i="2" s="1"/>
  <c r="F11" i="1" s="1"/>
  <c r="J20" i="2"/>
  <c r="K20" i="2" s="1"/>
  <c r="M20" i="2" s="1"/>
  <c r="F10" i="1" s="1"/>
  <c r="J19" i="2"/>
  <c r="K19" i="2" s="1"/>
  <c r="M19" i="2" s="1"/>
  <c r="F9" i="1" s="1"/>
  <c r="L22" i="2" l="1"/>
  <c r="G12" i="1" s="1"/>
  <c r="L21" i="2"/>
  <c r="G11" i="1" s="1"/>
  <c r="L20" i="2"/>
  <c r="G10" i="1" s="1"/>
  <c r="L19" i="2"/>
  <c r="G9" i="1" s="1"/>
  <c r="I14" i="1" l="1"/>
</calcChain>
</file>

<file path=xl/sharedStrings.xml><?xml version="1.0" encoding="utf-8"?>
<sst xmlns="http://schemas.openxmlformats.org/spreadsheetml/2006/main" count="82" uniqueCount="77">
  <si>
    <t>Objecte del contracte</t>
  </si>
  <si>
    <t>Tasques assignades</t>
  </si>
  <si>
    <t>Lloc de treball (adreça)</t>
  </si>
  <si>
    <t>Data d'inici</t>
  </si>
  <si>
    <t>Data de finalització</t>
  </si>
  <si>
    <t>Cost total previst de la contractació</t>
  </si>
  <si>
    <t>Data de finalització del període subvencionable</t>
  </si>
  <si>
    <t>Durada del periode subvencionable (mesos)</t>
  </si>
  <si>
    <t>Durada del periode subvencionable (dies)</t>
  </si>
  <si>
    <t>Municipi del lloc de treball</t>
  </si>
  <si>
    <t>NIF del treballador</t>
  </si>
  <si>
    <t>Nom de l'entitat</t>
  </si>
  <si>
    <t>NIF</t>
  </si>
  <si>
    <t>Dades de l'entitat</t>
  </si>
  <si>
    <t>Sector d'activitat (Secció CCAE)</t>
  </si>
  <si>
    <t>Activitats administratives i serveis auxiliars</t>
  </si>
  <si>
    <t>Activitats artístiques, recreatives i d’entreteniment</t>
  </si>
  <si>
    <t>Activitats de les llars que donen ocupació a personal domèstic; activitats de les llars que produeixen béns i serveis per a ús propi</t>
  </si>
  <si>
    <t>Activitats financeres i d’assegurances</t>
  </si>
  <si>
    <t>Activitats immobiliàries</t>
  </si>
  <si>
    <t>Activitats professionals, científiques i tècniques</t>
  </si>
  <si>
    <t>Activitats sanitàries i de serveis socials</t>
  </si>
  <si>
    <t>Administració pública, Defensa i Seguretat Social obligatòria</t>
  </si>
  <si>
    <t>Agricultura, ramaderia, silvicultura i pesca</t>
  </si>
  <si>
    <t>Altres serveis</t>
  </si>
  <si>
    <t>Comerç a l’engròs i al detall; reparació de vehicles de motor i motocicletes</t>
  </si>
  <si>
    <t>Construcció</t>
  </si>
  <si>
    <t>Educació</t>
  </si>
  <si>
    <t>Hostaleria</t>
  </si>
  <si>
    <t>Indústries extractives</t>
  </si>
  <si>
    <t>Indústries manufactureres</t>
  </si>
  <si>
    <t>Informació i comunicacions</t>
  </si>
  <si>
    <t>Organismes extraterritorials</t>
  </si>
  <si>
    <t>Subministrament d’aigua; activitats de sanejament, gestió de residus i descontaminació</t>
  </si>
  <si>
    <t>Subministrament d’energia elèctrica, gas, vapor i aire condicionat</t>
  </si>
  <si>
    <t>Transport i emmagatzematge</t>
  </si>
  <si>
    <t>Data d'inici del contracte</t>
  </si>
  <si>
    <t>data_inici</t>
  </si>
  <si>
    <t>Data_fi</t>
  </si>
  <si>
    <t>mesos sencers</t>
  </si>
  <si>
    <t>data mesos sencers</t>
  </si>
  <si>
    <t>dies restants</t>
  </si>
  <si>
    <t>dies</t>
  </si>
  <si>
    <t>mesos</t>
  </si>
  <si>
    <t>La signatura del formulari de sol·licitud implica que heu llegit la informació bàsica de protecció de dades.</t>
  </si>
  <si>
    <t>Num</t>
  </si>
  <si>
    <t>Import subvencionable</t>
  </si>
  <si>
    <t>Import atorgat</t>
  </si>
  <si>
    <t>Total:</t>
  </si>
  <si>
    <t>Memòria econòmica justificativa</t>
  </si>
  <si>
    <t>Causa de la finalització (si escau)</t>
  </si>
  <si>
    <t>causes de finalització</t>
  </si>
  <si>
    <t>Acomiadament disciplinari</t>
  </si>
  <si>
    <t>Dimissió del treballador</t>
  </si>
  <si>
    <t>No superació del periode de prova</t>
  </si>
  <si>
    <t>Extinció per causes objectives (tècniques, econòmiques, organitzatives o de producció)</t>
  </si>
  <si>
    <t>Acomiadament col·lectiu</t>
  </si>
  <si>
    <t>Gran invalidesa o incapacitat permanent total o absoluta</t>
  </si>
  <si>
    <t>Mort del treballador</t>
  </si>
  <si>
    <t>Jubilació del treballador</t>
  </si>
  <si>
    <t>Pública o Privada</t>
  </si>
  <si>
    <t>Objecte de l'ajut o subvenció</t>
  </si>
  <si>
    <t>Import sol·licitat</t>
  </si>
  <si>
    <t>Data de concessió</t>
  </si>
  <si>
    <t>Total</t>
  </si>
  <si>
    <t>Signatura</t>
  </si>
  <si>
    <t>Data</t>
  </si>
  <si>
    <t xml:space="preserve"> (no s'ha d'escriure a les caselles amb fons de color groc)</t>
  </si>
  <si>
    <t>Institució, entitat o empresa que atorga l'ajut</t>
  </si>
  <si>
    <t xml:space="preserve"> (D'acord amb la base 28.1, els ajuts regulats en aquestes bases són incompatibles amb qualsevol altre ajut concedit amb la mateixa finalitat que estigui finançat per altres administracions o ens públics o privats, ja siguin d'àmbit local, nacional, estatal, de la Unió Europea o d'organismes internacionals, excepte les reduccions dels costos de la Seguretat Social, les bonificacions associades als contractes de determinats col·lectius en les diferents modalitats de contractació, així com les bonificacions per conversió de contractes que prevegi la legislació i que puguin ser aplicables.)</t>
  </si>
  <si>
    <t>Relació detallada d'altres ingressos i subvencions que hagin finançat l'activitat subvencionada (si escau):</t>
  </si>
  <si>
    <t>Nom de la persona responsable</t>
  </si>
  <si>
    <t>Import atorgat (altres ingressos i subvencions)</t>
  </si>
  <si>
    <t>Subvenció per a la contractació Laboral de persones de 30 i més anys (convocatòria anticipada 2022)</t>
  </si>
  <si>
    <t>dies totals (360d)</t>
  </si>
  <si>
    <t xml:space="preserve">dies totals </t>
  </si>
  <si>
    <r>
      <rPr>
        <b/>
        <u/>
        <sz val="8"/>
        <rFont val="Arial"/>
        <family val="2"/>
      </rPr>
      <t>Informació bàsica sobre protecció de dades del tractament: Base de dades de subvencions i ajuts.</t>
    </r>
    <r>
      <rPr>
        <u/>
        <sz val="8"/>
        <rFont val="Arial"/>
        <family val="2"/>
      </rPr>
      <t xml:space="preserve">
</t>
    </r>
    <r>
      <rPr>
        <b/>
        <u/>
        <sz val="8"/>
        <rFont val="Arial"/>
        <family val="2"/>
      </rPr>
      <t>Responsable del tractament</t>
    </r>
    <r>
      <rPr>
        <u/>
        <sz val="8"/>
        <rFont val="Arial"/>
        <family val="2"/>
      </rPr>
      <t xml:space="preserve">: </t>
    </r>
    <r>
      <rPr>
        <sz val="8"/>
        <rFont val="Arial"/>
        <family val="2"/>
      </rPr>
      <t>Direcció del Servei Públic d'Ocupació de Catalunya.</t>
    </r>
    <r>
      <rPr>
        <u/>
        <sz val="8"/>
        <rFont val="Arial"/>
        <family val="2"/>
      </rPr>
      <t xml:space="preserve">
</t>
    </r>
    <r>
      <rPr>
        <b/>
        <u/>
        <sz val="8"/>
        <rFont val="Arial"/>
        <family val="2"/>
      </rPr>
      <t>Finalitat:</t>
    </r>
    <r>
      <rPr>
        <u/>
        <sz val="8"/>
        <rFont val="Arial"/>
        <family val="2"/>
      </rPr>
      <t xml:space="preserve"> </t>
    </r>
    <r>
      <rPr>
        <sz val="8"/>
        <rFont val="Arial"/>
        <family val="2"/>
      </rPr>
      <t>Gestionar els expedients de subvencions i ajuts del SOC.</t>
    </r>
    <r>
      <rPr>
        <u/>
        <sz val="8"/>
        <rFont val="Arial"/>
        <family val="2"/>
      </rPr>
      <t xml:space="preserve">
</t>
    </r>
    <r>
      <rPr>
        <b/>
        <u/>
        <sz val="8"/>
        <rFont val="Arial"/>
        <family val="2"/>
      </rPr>
      <t>Drets de les persones interessades</t>
    </r>
    <r>
      <rPr>
        <u/>
        <sz val="8"/>
        <rFont val="Arial"/>
        <family val="2"/>
      </rPr>
      <t xml:space="preserve">: </t>
    </r>
    <r>
      <rPr>
        <sz val="8"/>
        <rFont val="Arial"/>
        <family val="2"/>
      </rPr>
      <t xml:space="preserve">Podeu sol·licitar l'accés i la rectificació de les vostres dades, així com la supressió o la limitació del tractament quan sigui procedent i l'oposició. Procediment per exercir els vostres drets a </t>
    </r>
    <r>
      <rPr>
        <sz val="8"/>
        <color rgb="FF0000FF"/>
        <rFont val="Arial"/>
        <family val="2"/>
      </rPr>
      <t>https://serveiocupacio.gencat.cat/ca/soc/proteccio-de-dades/dret-de-les-persones-interessades/</t>
    </r>
    <r>
      <rPr>
        <u/>
        <sz val="8"/>
        <rFont val="Arial"/>
        <family val="2"/>
      </rPr>
      <t xml:space="preserve">
</t>
    </r>
    <r>
      <rPr>
        <b/>
        <u/>
        <sz val="8"/>
        <rFont val="Arial"/>
        <family val="2"/>
      </rPr>
      <t>Informació addicional:</t>
    </r>
    <r>
      <rPr>
        <sz val="8"/>
        <rFont val="Arial"/>
        <family val="2"/>
      </rPr>
      <t xml:space="preserve"> </t>
    </r>
    <r>
      <rPr>
        <sz val="8"/>
        <color rgb="FF0000FF"/>
        <rFont val="Arial"/>
        <family val="2"/>
      </rPr>
      <t>http://serveiocupacio.gencat.cat/ca/soc/proteccio-de-dades/</t>
    </r>
    <r>
      <rPr>
        <u/>
        <sz val="8"/>
        <rFont val="Arial"/>
        <family val="2"/>
      </rPr>
      <t xml:space="preserve">
</t>
    </r>
    <r>
      <rPr>
        <sz val="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</si>
</sst>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4">
    <font>
      <sz val="11"/>
      <color theme="1"/>
      <name val="Calibri"/>
      <family val="2"/>
      <scheme val="minor"/>
    </font>
    <font>
      <sz val="11"/>
      <color rgb="FFFF0000"/>
      <name val="Calibri"/>
      <family val="2"/>
      <scheme val="minor"/>
    </font>
    <font>
      <sz val="11"/>
      <color theme="1"/>
      <name val="Calibri"/>
      <family val="2"/>
      <scheme val="minor"/>
    </font>
    <font>
      <sz val="10"/>
      <name val="Arial"/>
      <family val="2"/>
    </font>
    <font>
      <b/>
      <sz val="12"/>
      <name val="Helvetica*"/>
    </font>
    <font>
      <i/>
      <sz val="9"/>
      <name val="Helvetica*"/>
    </font>
    <font>
      <b/>
      <sz val="10"/>
      <name val="Helvetica*"/>
    </font>
    <font>
      <sz val="8"/>
      <name val="Helvetica Light*"/>
    </font>
    <font>
      <sz val="8"/>
      <color indexed="8"/>
      <name val="Helvetica Light*"/>
    </font>
    <font>
      <sz val="8"/>
      <color theme="1"/>
      <name val="Calibri"/>
      <family val="2"/>
      <scheme val="minor"/>
    </font>
    <font>
      <b/>
      <sz val="11"/>
      <color theme="1"/>
      <name val="Calibri"/>
      <family val="2"/>
      <scheme val="minor"/>
    </font>
    <font>
      <b/>
      <sz val="10"/>
      <name val="Arial"/>
      <family val="2"/>
    </font>
    <font>
      <b/>
      <sz val="8"/>
      <name val="Helvetica Light*"/>
    </font>
    <font>
      <u/>
      <sz val="11"/>
      <color theme="10"/>
      <name val="Calibri"/>
      <family val="2"/>
    </font>
    <font>
      <sz val="8"/>
      <name val="Calibri"/>
      <family val="2"/>
    </font>
    <font>
      <b/>
      <sz val="10"/>
      <color theme="1"/>
      <name val="Arial"/>
      <family val="2"/>
    </font>
    <font>
      <sz val="8"/>
      <color theme="1"/>
      <name val="Arial"/>
      <family val="2"/>
    </font>
    <font>
      <sz val="8"/>
      <name val="Arial"/>
      <family val="2"/>
    </font>
    <font>
      <b/>
      <sz val="11"/>
      <name val="Calibri"/>
      <family val="2"/>
      <scheme val="minor"/>
    </font>
    <font>
      <b/>
      <sz val="8"/>
      <color theme="1"/>
      <name val="Arial"/>
      <family val="2"/>
    </font>
    <font>
      <sz val="8"/>
      <color theme="1"/>
      <name val="Helvetica Light*"/>
    </font>
    <font>
      <u/>
      <sz val="8"/>
      <name val="Arial"/>
      <family val="2"/>
    </font>
    <font>
      <b/>
      <u/>
      <sz val="8"/>
      <name val="Arial"/>
      <family val="2"/>
    </font>
    <font>
      <sz val="8"/>
      <color rgb="FF0000FF"/>
      <name val="Arial"/>
      <family val="2"/>
    </font>
  </fonts>
  <fills count="6">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4">
    <xf numFmtId="0" fontId="0" fillId="0" borderId="0"/>
    <xf numFmtId="0" fontId="3" fillId="0" borderId="0"/>
    <xf numFmtId="44" fontId="2" fillId="0" borderId="0" applyFont="0" applyFill="0" applyBorder="0" applyAlignment="0" applyProtection="0"/>
    <xf numFmtId="0" fontId="13" fillId="0" borderId="0" applyNumberFormat="0" applyFill="0" applyBorder="0" applyAlignment="0" applyProtection="0">
      <alignment vertical="top"/>
      <protection locked="0"/>
    </xf>
  </cellStyleXfs>
  <cellXfs count="62">
    <xf numFmtId="0" fontId="0" fillId="0" borderId="0" xfId="0"/>
    <xf numFmtId="0" fontId="0" fillId="0" borderId="1" xfId="0" applyBorder="1"/>
    <xf numFmtId="0" fontId="1" fillId="0" borderId="1" xfId="0" applyFont="1" applyBorder="1"/>
    <xf numFmtId="0" fontId="0" fillId="0" borderId="2" xfId="0" applyFill="1" applyBorder="1"/>
    <xf numFmtId="0" fontId="0" fillId="2" borderId="1" xfId="0" applyFill="1" applyBorder="1"/>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14" fontId="0" fillId="0" borderId="0" xfId="0" applyNumberFormat="1"/>
    <xf numFmtId="0" fontId="9" fillId="0" borderId="1" xfId="0" applyNumberFormat="1" applyFont="1" applyBorder="1"/>
    <xf numFmtId="0" fontId="9" fillId="0" borderId="1" xfId="0" applyFont="1" applyBorder="1"/>
    <xf numFmtId="14" fontId="9" fillId="0" borderId="1" xfId="0" applyNumberFormat="1" applyFont="1" applyBorder="1"/>
    <xf numFmtId="0" fontId="11" fillId="0" borderId="0" xfId="0" applyFont="1" applyAlignment="1">
      <alignment horizontal="left"/>
    </xf>
    <xf numFmtId="0" fontId="15" fillId="0" borderId="0" xfId="0" applyFont="1" applyAlignment="1">
      <alignment horizontal="left"/>
    </xf>
    <xf numFmtId="0" fontId="16" fillId="4" borderId="1" xfId="0" applyFont="1" applyFill="1" applyBorder="1" applyAlignment="1">
      <alignment horizontal="center" vertical="center"/>
    </xf>
    <xf numFmtId="44" fontId="16" fillId="4" borderId="1" xfId="2" applyFont="1" applyFill="1" applyBorder="1" applyAlignment="1">
      <alignment horizontal="center" vertical="center"/>
    </xf>
    <xf numFmtId="0" fontId="16"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0" borderId="1" xfId="0" applyFont="1" applyBorder="1" applyAlignment="1">
      <alignment horizontal="center" vertical="center" wrapText="1"/>
    </xf>
    <xf numFmtId="0" fontId="6" fillId="0" borderId="3" xfId="1" applyFont="1" applyFill="1" applyBorder="1" applyAlignment="1" applyProtection="1">
      <alignment vertical="center"/>
    </xf>
    <xf numFmtId="0" fontId="0" fillId="0" borderId="0" xfId="0" applyAlignment="1"/>
    <xf numFmtId="0" fontId="18" fillId="0" borderId="0" xfId="0" applyFont="1"/>
    <xf numFmtId="0" fontId="17" fillId="0" borderId="4" xfId="1" applyFont="1" applyFill="1" applyBorder="1" applyAlignment="1" applyProtection="1">
      <alignment readingOrder="1"/>
    </xf>
    <xf numFmtId="0" fontId="17" fillId="0" borderId="0" xfId="1" applyFont="1" applyFill="1" applyBorder="1" applyAlignment="1" applyProtection="1">
      <alignment horizontal="left"/>
    </xf>
    <xf numFmtId="0" fontId="17" fillId="0" borderId="0" xfId="0" applyFont="1"/>
    <xf numFmtId="0" fontId="17" fillId="0" borderId="6" xfId="0" applyNumberFormat="1" applyFont="1" applyBorder="1" applyAlignment="1" applyProtection="1">
      <alignment wrapText="1"/>
      <protection locked="0"/>
    </xf>
    <xf numFmtId="0" fontId="16" fillId="0" borderId="0" xfId="0" applyFont="1"/>
    <xf numFmtId="0" fontId="19" fillId="0" borderId="0" xfId="0" applyFont="1" applyAlignment="1"/>
    <xf numFmtId="0" fontId="0" fillId="0" borderId="1" xfId="0" applyBorder="1" applyProtection="1">
      <protection locked="0"/>
    </xf>
    <xf numFmtId="44" fontId="0" fillId="0" borderId="1" xfId="2" applyFont="1" applyBorder="1" applyProtection="1">
      <protection locked="0"/>
    </xf>
    <xf numFmtId="44" fontId="0" fillId="0" borderId="0" xfId="0" applyNumberFormat="1" applyBorder="1"/>
    <xf numFmtId="44" fontId="17" fillId="5" borderId="1" xfId="2" applyFont="1" applyFill="1" applyBorder="1" applyAlignment="1">
      <alignment horizontal="center" vertical="center" wrapText="1"/>
    </xf>
    <xf numFmtId="44" fontId="16" fillId="5" borderId="1" xfId="2" applyFont="1" applyFill="1" applyBorder="1" applyAlignment="1">
      <alignment horizontal="center" vertical="center" wrapText="1"/>
    </xf>
    <xf numFmtId="0" fontId="20" fillId="0" borderId="0" xfId="0" applyFont="1" applyAlignment="1">
      <alignment vertical="center"/>
    </xf>
    <xf numFmtId="0" fontId="20" fillId="0" borderId="5" xfId="0" applyFont="1" applyBorder="1" applyAlignment="1">
      <alignment vertical="center"/>
    </xf>
    <xf numFmtId="0" fontId="0" fillId="0" borderId="5" xfId="0" applyBorder="1"/>
    <xf numFmtId="44" fontId="0" fillId="0" borderId="5" xfId="0" applyNumberFormat="1" applyBorder="1"/>
    <xf numFmtId="0" fontId="20" fillId="0" borderId="6" xfId="0" applyFont="1" applyBorder="1"/>
    <xf numFmtId="0" fontId="7" fillId="0" borderId="6" xfId="0" applyFont="1" applyBorder="1" applyAlignment="1">
      <alignment wrapText="1"/>
    </xf>
    <xf numFmtId="0" fontId="0" fillId="0" borderId="6" xfId="0" applyBorder="1"/>
    <xf numFmtId="0" fontId="16" fillId="0" borderId="1" xfId="0" applyFont="1" applyBorder="1" applyAlignment="1" applyProtection="1">
      <alignment horizontal="center" vertical="center"/>
      <protection locked="0"/>
    </xf>
    <xf numFmtId="14" fontId="16" fillId="0" borderId="1" xfId="0" applyNumberFormat="1" applyFont="1" applyBorder="1" applyAlignment="1" applyProtection="1">
      <alignment horizontal="center" vertical="center"/>
      <protection locked="0"/>
    </xf>
    <xf numFmtId="14" fontId="16" fillId="0" borderId="1" xfId="0" applyNumberFormat="1" applyFont="1" applyFill="1" applyBorder="1" applyAlignment="1" applyProtection="1">
      <alignment horizontal="center" vertical="center" wrapText="1"/>
      <protection locked="0"/>
    </xf>
    <xf numFmtId="44" fontId="16" fillId="0" borderId="1" xfId="2" applyFont="1" applyFill="1" applyBorder="1" applyAlignment="1" applyProtection="1">
      <alignment horizontal="center" vertical="center"/>
      <protection locked="0"/>
    </xf>
    <xf numFmtId="0" fontId="16" fillId="0" borderId="1" xfId="0" applyFont="1" applyBorder="1" applyProtection="1">
      <protection locked="0"/>
    </xf>
    <xf numFmtId="44" fontId="16" fillId="0" borderId="1" xfId="2" applyFont="1" applyBorder="1" applyProtection="1">
      <protection locked="0"/>
    </xf>
    <xf numFmtId="0" fontId="17" fillId="0" borderId="0" xfId="0" applyFont="1" applyFill="1" applyBorder="1" applyAlignment="1">
      <alignment horizontal="center" vertical="center" wrapText="1"/>
    </xf>
    <xf numFmtId="44" fontId="16" fillId="0" borderId="0" xfId="2" applyFont="1" applyFill="1" applyBorder="1" applyAlignment="1">
      <alignment horizontal="center" vertical="center" wrapText="1"/>
    </xf>
    <xf numFmtId="0" fontId="14" fillId="0" borderId="0" xfId="3" applyFont="1" applyFill="1" applyBorder="1" applyAlignment="1" applyProtection="1">
      <alignment vertical="top" wrapText="1"/>
    </xf>
    <xf numFmtId="0" fontId="10" fillId="0" borderId="6" xfId="0" applyFont="1" applyBorder="1" applyProtection="1">
      <protection locked="0"/>
    </xf>
    <xf numFmtId="0" fontId="12" fillId="0" borderId="6" xfId="0" applyFont="1" applyBorder="1" applyAlignment="1" applyProtection="1">
      <alignment wrapText="1"/>
      <protection locked="0"/>
    </xf>
    <xf numFmtId="0" fontId="7" fillId="0" borderId="6" xfId="0" applyFont="1" applyBorder="1" applyAlignment="1" applyProtection="1">
      <alignment wrapText="1"/>
      <protection locked="0"/>
    </xf>
    <xf numFmtId="1" fontId="17" fillId="4" borderId="1" xfId="0" applyNumberFormat="1" applyFont="1" applyFill="1" applyBorder="1" applyAlignment="1">
      <alignment horizontal="center" vertical="center"/>
    </xf>
    <xf numFmtId="0" fontId="9" fillId="0" borderId="0" xfId="0" applyFont="1" applyAlignment="1">
      <alignment horizontal="left" vertical="top" wrapText="1"/>
    </xf>
    <xf numFmtId="0" fontId="0" fillId="0" borderId="1" xfId="0" applyBorder="1" applyAlignment="1" applyProtection="1">
      <alignment horizontal="center"/>
      <protection locked="0"/>
    </xf>
    <xf numFmtId="0" fontId="14" fillId="0" borderId="5" xfId="3"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5" fillId="0" borderId="10" xfId="1" applyFont="1" applyFill="1" applyBorder="1" applyAlignment="1" applyProtection="1">
      <alignment horizontal="left" vertical="center" wrapText="1"/>
    </xf>
    <xf numFmtId="0" fontId="17" fillId="0" borderId="6" xfId="1" applyFont="1" applyFill="1" applyBorder="1" applyAlignment="1" applyProtection="1">
      <alignment horizontal="center" wrapText="1"/>
      <protection locked="0"/>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0" borderId="1" xfId="0" applyFont="1" applyBorder="1" applyAlignment="1" applyProtection="1">
      <alignment horizontal="center"/>
      <protection locked="0"/>
    </xf>
  </cellXfs>
  <cellStyles count="4">
    <cellStyle name="Enllaç" xfId="3" builtinId="8"/>
    <cellStyle name="Moneda" xfId="2" builtinId="4"/>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dimension ref="A1:M39"/>
  <sheetViews>
    <sheetView topLeftCell="A7" workbookViewId="0">
      <selection activeCell="E19" sqref="E19:F23"/>
    </sheetView>
  </sheetViews>
  <sheetFormatPr defaultRowHeight="14.4"/>
  <cols>
    <col min="1" max="1" width="16.33203125" bestFit="1" customWidth="1"/>
    <col min="2" max="2" width="18.6640625" bestFit="1" customWidth="1"/>
    <col min="3" max="3" width="17.21875" bestFit="1" customWidth="1"/>
    <col min="4" max="4" width="19.88671875" bestFit="1" customWidth="1"/>
    <col min="5" max="6" width="12.5546875" customWidth="1"/>
  </cols>
  <sheetData>
    <row r="1" spans="1:11">
      <c r="A1" s="1" t="s">
        <v>10</v>
      </c>
      <c r="B1" s="1" t="s">
        <v>0</v>
      </c>
      <c r="C1" s="1" t="s">
        <v>1</v>
      </c>
      <c r="D1" s="1" t="s">
        <v>2</v>
      </c>
      <c r="E1" s="1" t="s">
        <v>9</v>
      </c>
      <c r="F1" s="1" t="s">
        <v>3</v>
      </c>
      <c r="G1" s="1" t="s">
        <v>4</v>
      </c>
      <c r="H1" s="2" t="s">
        <v>6</v>
      </c>
      <c r="I1" s="3" t="s">
        <v>7</v>
      </c>
      <c r="J1" s="3" t="s">
        <v>8</v>
      </c>
      <c r="K1" s="1" t="s">
        <v>5</v>
      </c>
    </row>
    <row r="5" spans="1:11">
      <c r="A5" s="21" t="s">
        <v>51</v>
      </c>
    </row>
    <row r="6" spans="1:11">
      <c r="A6" t="s">
        <v>54</v>
      </c>
    </row>
    <row r="7" spans="1:11">
      <c r="A7" t="s">
        <v>53</v>
      </c>
    </row>
    <row r="8" spans="1:11">
      <c r="A8" t="s">
        <v>52</v>
      </c>
      <c r="F8" s="7">
        <v>44926</v>
      </c>
    </row>
    <row r="9" spans="1:11">
      <c r="A9" t="s">
        <v>55</v>
      </c>
    </row>
    <row r="10" spans="1:11">
      <c r="A10" t="s">
        <v>56</v>
      </c>
    </row>
    <row r="11" spans="1:11">
      <c r="A11" s="20" t="s">
        <v>57</v>
      </c>
    </row>
    <row r="12" spans="1:11">
      <c r="A12" s="20" t="s">
        <v>59</v>
      </c>
    </row>
    <row r="13" spans="1:11">
      <c r="A13" s="20" t="s">
        <v>58</v>
      </c>
    </row>
    <row r="18" spans="1:13" ht="20.399999999999999">
      <c r="A18" s="4" t="s">
        <v>14</v>
      </c>
      <c r="E18" s="5" t="s">
        <v>37</v>
      </c>
      <c r="F18" s="5" t="s">
        <v>38</v>
      </c>
      <c r="G18" s="5" t="s">
        <v>74</v>
      </c>
      <c r="H18" s="5" t="s">
        <v>75</v>
      </c>
      <c r="I18" s="5" t="s">
        <v>39</v>
      </c>
      <c r="J18" s="5" t="s">
        <v>40</v>
      </c>
      <c r="K18" s="5" t="s">
        <v>41</v>
      </c>
      <c r="L18" s="6" t="s">
        <v>42</v>
      </c>
      <c r="M18" s="6" t="s">
        <v>43</v>
      </c>
    </row>
    <row r="19" spans="1:13">
      <c r="A19" s="1" t="s">
        <v>15</v>
      </c>
      <c r="E19" s="7">
        <f>Hoja1!C9</f>
        <v>0</v>
      </c>
      <c r="F19" s="7">
        <f>Hoja1!D9</f>
        <v>0</v>
      </c>
      <c r="G19" s="8">
        <f>IF(E19=0,0,DAYS360(E19,F19,TRUE)+1)</f>
        <v>0</v>
      </c>
      <c r="H19" s="8">
        <f>IF(F19=0,0,_xlfn.DAYS(F19,E19)+1)</f>
        <v>0</v>
      </c>
      <c r="I19" s="9">
        <f>ROUNDDOWN(G19/30,0)</f>
        <v>0</v>
      </c>
      <c r="J19" s="10">
        <f>IF(I19=0,E19,EDATE(E19,I19)-1)</f>
        <v>0</v>
      </c>
      <c r="K19" s="9">
        <f>F19-J19</f>
        <v>0</v>
      </c>
      <c r="L19" s="9">
        <f>IF(I19=0,H19,K19)</f>
        <v>0</v>
      </c>
      <c r="M19" s="1">
        <f>IF(K19&lt;0,ROUNDDOWN(G19/30,0)-1,ROUNDDOWN(G19/30,0))</f>
        <v>0</v>
      </c>
    </row>
    <row r="20" spans="1:13">
      <c r="A20" s="1" t="s">
        <v>16</v>
      </c>
      <c r="E20" s="7">
        <f>Hoja1!C10</f>
        <v>0</v>
      </c>
      <c r="F20" s="7">
        <f>Hoja1!D10</f>
        <v>0</v>
      </c>
      <c r="G20" s="8">
        <f t="shared" ref="G20:G23" si="0">IF(E20=0,0,DAYS360(E20,F20,TRUE)+1)</f>
        <v>0</v>
      </c>
      <c r="H20" s="8">
        <f t="shared" ref="H20:H23" si="1">IF(F20=0,0,_xlfn.DAYS(F20,E20)+1)</f>
        <v>0</v>
      </c>
      <c r="I20" s="9">
        <f>ROUNDDOWN(G20/30,0)</f>
        <v>0</v>
      </c>
      <c r="J20" s="10">
        <f t="shared" ref="J20:J23" si="2">IF(I20=0,E20,EDATE(E20,I20)-1)</f>
        <v>0</v>
      </c>
      <c r="K20" s="9">
        <f t="shared" ref="K20:K23" si="3">F20-J20</f>
        <v>0</v>
      </c>
      <c r="L20" s="9">
        <f t="shared" ref="L20:L23" si="4">IF(I20=0,H20,K20)</f>
        <v>0</v>
      </c>
      <c r="M20" s="1">
        <f>IF(K20&lt;0,ROUNDDOWN(G20/30,0)-1,ROUNDDOWN(G20/30,0))</f>
        <v>0</v>
      </c>
    </row>
    <row r="21" spans="1:13">
      <c r="A21" s="1" t="s">
        <v>17</v>
      </c>
      <c r="E21" s="7">
        <f>Hoja1!C11</f>
        <v>0</v>
      </c>
      <c r="F21" s="7">
        <f>Hoja1!D11</f>
        <v>0</v>
      </c>
      <c r="G21" s="8">
        <f t="shared" si="0"/>
        <v>0</v>
      </c>
      <c r="H21" s="8">
        <f t="shared" si="1"/>
        <v>0</v>
      </c>
      <c r="I21" s="9">
        <f>ROUNDDOWN(G21/30,0)</f>
        <v>0</v>
      </c>
      <c r="J21" s="10">
        <f t="shared" si="2"/>
        <v>0</v>
      </c>
      <c r="K21" s="9">
        <f t="shared" si="3"/>
        <v>0</v>
      </c>
      <c r="L21" s="9">
        <f t="shared" si="4"/>
        <v>0</v>
      </c>
      <c r="M21" s="1">
        <f>IF(K21&lt;0,ROUNDDOWN(G21/30,0)-1,ROUNDDOWN(G21/30,0))</f>
        <v>0</v>
      </c>
    </row>
    <row r="22" spans="1:13">
      <c r="A22" s="1" t="s">
        <v>18</v>
      </c>
      <c r="E22" s="7">
        <f>Hoja1!C12</f>
        <v>0</v>
      </c>
      <c r="F22" s="7">
        <f>Hoja1!D12</f>
        <v>0</v>
      </c>
      <c r="G22" s="8">
        <f t="shared" si="0"/>
        <v>0</v>
      </c>
      <c r="H22" s="8">
        <f t="shared" si="1"/>
        <v>0</v>
      </c>
      <c r="I22" s="9">
        <f>ROUNDDOWN(G22/30,0)</f>
        <v>0</v>
      </c>
      <c r="J22" s="10">
        <f t="shared" si="2"/>
        <v>0</v>
      </c>
      <c r="K22" s="9">
        <f t="shared" si="3"/>
        <v>0</v>
      </c>
      <c r="L22" s="9">
        <f t="shared" si="4"/>
        <v>0</v>
      </c>
      <c r="M22" s="1">
        <f>IF(K22&lt;0,ROUNDDOWN(G22/30,0)-1,ROUNDDOWN(G22/30,0))</f>
        <v>0</v>
      </c>
    </row>
    <row r="23" spans="1:13">
      <c r="A23" s="1" t="s">
        <v>19</v>
      </c>
      <c r="E23" s="7">
        <f>Hoja1!C13</f>
        <v>0</v>
      </c>
      <c r="F23" s="7">
        <f>Hoja1!D13</f>
        <v>0</v>
      </c>
      <c r="G23" s="8">
        <f t="shared" si="0"/>
        <v>0</v>
      </c>
      <c r="H23" s="8">
        <f t="shared" si="1"/>
        <v>0</v>
      </c>
      <c r="I23" s="9">
        <f>ROUNDDOWN(G23/30,0)</f>
        <v>0</v>
      </c>
      <c r="J23" s="10">
        <f t="shared" si="2"/>
        <v>0</v>
      </c>
      <c r="K23" s="9">
        <f t="shared" si="3"/>
        <v>0</v>
      </c>
      <c r="L23" s="9">
        <f t="shared" si="4"/>
        <v>0</v>
      </c>
      <c r="M23" s="1">
        <f>IF(K23&lt;0,ROUNDDOWN(G23/30,0)-1,ROUNDDOWN(G23/30,0))</f>
        <v>0</v>
      </c>
    </row>
    <row r="24" spans="1:13">
      <c r="A24" s="1" t="s">
        <v>20</v>
      </c>
    </row>
    <row r="25" spans="1:13">
      <c r="A25" s="1" t="s">
        <v>21</v>
      </c>
    </row>
    <row r="26" spans="1:13">
      <c r="A26" s="1" t="s">
        <v>22</v>
      </c>
    </row>
    <row r="27" spans="1:13">
      <c r="A27" s="1" t="s">
        <v>23</v>
      </c>
    </row>
    <row r="28" spans="1:13">
      <c r="A28" s="1" t="s">
        <v>24</v>
      </c>
    </row>
    <row r="29" spans="1:13">
      <c r="A29" s="1" t="s">
        <v>25</v>
      </c>
    </row>
    <row r="30" spans="1:13">
      <c r="A30" s="1" t="s">
        <v>26</v>
      </c>
    </row>
    <row r="31" spans="1:13">
      <c r="A31" s="1" t="s">
        <v>27</v>
      </c>
    </row>
    <row r="32" spans="1:13">
      <c r="A32" s="1" t="s">
        <v>28</v>
      </c>
    </row>
    <row r="33" spans="1:1">
      <c r="A33" s="1" t="s">
        <v>29</v>
      </c>
    </row>
    <row r="34" spans="1:1">
      <c r="A34" s="1" t="s">
        <v>30</v>
      </c>
    </row>
    <row r="35" spans="1:1">
      <c r="A35" s="1" t="s">
        <v>31</v>
      </c>
    </row>
    <row r="36" spans="1:1">
      <c r="A36" s="1" t="s">
        <v>32</v>
      </c>
    </row>
    <row r="37" spans="1:1">
      <c r="A37" s="1" t="s">
        <v>33</v>
      </c>
    </row>
    <row r="38" spans="1:1">
      <c r="A38" s="1" t="s">
        <v>34</v>
      </c>
    </row>
    <row r="39" spans="1:1">
      <c r="A39" s="1" t="s">
        <v>35</v>
      </c>
    </row>
  </sheetData>
  <sheetProtection algorithmName="SHA-512" hashValue="qGuqgcR0PoXF6FZRt4F+qI1hagDY3MDGBpMHgYWjUbFoSs2KYG/vvDZBhxINNxcYs8oWzx52WBVFpmoJo1vWqw==" saltValue="Krb0VlFfzTXIrYL0LXwSYw=="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1:L35"/>
  <sheetViews>
    <sheetView tabSelected="1" view="pageLayout" zoomScaleNormal="100" zoomScaleSheetLayoutView="90" workbookViewId="0">
      <selection activeCell="F32" sqref="F31:F32"/>
    </sheetView>
  </sheetViews>
  <sheetFormatPr defaultRowHeight="14.4"/>
  <cols>
    <col min="1" max="1" width="3.21875" customWidth="1"/>
    <col min="2" max="2" width="10.88671875" customWidth="1"/>
    <col min="3" max="3" width="12.109375" customWidth="1"/>
    <col min="4" max="4" width="13.33203125" customWidth="1"/>
    <col min="5" max="5" width="21.44140625" customWidth="1"/>
    <col min="6" max="6" width="10.77734375" customWidth="1"/>
    <col min="7" max="7" width="10.44140625" customWidth="1"/>
    <col min="8" max="8" width="21" customWidth="1"/>
    <col min="9" max="9" width="13" customWidth="1"/>
    <col min="10" max="10" width="9" customWidth="1"/>
    <col min="11" max="11" width="11.33203125" customWidth="1"/>
  </cols>
  <sheetData>
    <row r="1" spans="1:11" ht="15.6">
      <c r="A1" s="56" t="s">
        <v>49</v>
      </c>
      <c r="B1" s="56"/>
      <c r="C1" s="56"/>
      <c r="D1" s="56"/>
      <c r="E1" s="56"/>
      <c r="F1" s="56"/>
      <c r="G1" s="56"/>
      <c r="H1" s="56"/>
      <c r="I1" s="56"/>
      <c r="J1" s="56"/>
    </row>
    <row r="2" spans="1:11" ht="15.6" customHeight="1">
      <c r="A2" s="56" t="s">
        <v>73</v>
      </c>
      <c r="B2" s="56"/>
      <c r="C2" s="56"/>
      <c r="D2" s="56"/>
      <c r="E2" s="56"/>
      <c r="F2" s="56"/>
      <c r="G2" s="56"/>
      <c r="H2" s="56"/>
      <c r="I2" s="56"/>
      <c r="J2" s="56"/>
      <c r="K2" s="56"/>
    </row>
    <row r="3" spans="1:11" ht="7.95" customHeight="1" thickBot="1">
      <c r="A3" s="57"/>
      <c r="B3" s="57"/>
      <c r="C3" s="57"/>
      <c r="D3" s="57"/>
      <c r="E3" s="57"/>
      <c r="F3" s="57"/>
      <c r="G3" s="57"/>
      <c r="H3" s="57"/>
      <c r="I3" s="57"/>
      <c r="J3" s="57"/>
    </row>
    <row r="4" spans="1:11" ht="15" thickBot="1">
      <c r="A4" s="19" t="s">
        <v>13</v>
      </c>
      <c r="B4" s="19"/>
      <c r="C4" s="19"/>
      <c r="D4" s="19"/>
      <c r="E4" s="19"/>
      <c r="F4" s="19"/>
      <c r="G4" s="19"/>
      <c r="H4" s="19"/>
      <c r="I4" s="19"/>
      <c r="J4" s="19"/>
      <c r="K4" s="19"/>
    </row>
    <row r="5" spans="1:11">
      <c r="A5" s="22" t="s">
        <v>11</v>
      </c>
      <c r="B5" s="23"/>
      <c r="C5" s="26"/>
      <c r="D5" s="24"/>
      <c r="F5" s="23" t="s">
        <v>12</v>
      </c>
      <c r="G5" s="22" t="s">
        <v>71</v>
      </c>
      <c r="H5" s="23"/>
      <c r="I5" s="24"/>
      <c r="K5" s="23" t="s">
        <v>12</v>
      </c>
    </row>
    <row r="6" spans="1:11" ht="18" customHeight="1">
      <c r="A6" s="58"/>
      <c r="B6" s="58"/>
      <c r="C6" s="58"/>
      <c r="D6" s="58"/>
      <c r="E6" s="58"/>
      <c r="F6" s="25"/>
      <c r="G6" s="58"/>
      <c r="H6" s="58"/>
      <c r="I6" s="58"/>
      <c r="J6" s="58"/>
      <c r="K6" s="25"/>
    </row>
    <row r="7" spans="1:11" ht="7.5" customHeight="1">
      <c r="A7" s="26"/>
      <c r="B7" s="26"/>
      <c r="C7" s="26"/>
      <c r="D7" s="26"/>
      <c r="E7" s="26"/>
      <c r="F7" s="26"/>
      <c r="G7" s="26"/>
      <c r="H7" s="26"/>
      <c r="I7" s="26"/>
      <c r="J7" s="26"/>
      <c r="K7" s="26"/>
    </row>
    <row r="8" spans="1:11" ht="40.799999999999997">
      <c r="A8" s="17" t="s">
        <v>45</v>
      </c>
      <c r="B8" s="15" t="s">
        <v>10</v>
      </c>
      <c r="C8" s="15" t="s">
        <v>36</v>
      </c>
      <c r="D8" s="16" t="s">
        <v>6</v>
      </c>
      <c r="E8" s="16" t="s">
        <v>50</v>
      </c>
      <c r="F8" s="15" t="s">
        <v>7</v>
      </c>
      <c r="G8" s="16" t="s">
        <v>8</v>
      </c>
      <c r="H8" s="16" t="s">
        <v>47</v>
      </c>
      <c r="I8" s="15" t="s">
        <v>46</v>
      </c>
    </row>
    <row r="9" spans="1:11">
      <c r="A9" s="18">
        <v>1</v>
      </c>
      <c r="B9" s="40"/>
      <c r="C9" s="41"/>
      <c r="D9" s="41"/>
      <c r="E9" s="42"/>
      <c r="F9" s="13">
        <f>Full1!M19</f>
        <v>0</v>
      </c>
      <c r="G9" s="52">
        <f>IF(D9=Full1!$F$8,0,Full1!L19)</f>
        <v>0</v>
      </c>
      <c r="H9" s="43"/>
      <c r="I9" s="14">
        <f>IF(C9="",0,(1473.71*F9)+(48.45*G9))</f>
        <v>0</v>
      </c>
    </row>
    <row r="10" spans="1:11">
      <c r="A10" s="18">
        <v>2</v>
      </c>
      <c r="B10" s="40"/>
      <c r="C10" s="41"/>
      <c r="D10" s="41"/>
      <c r="E10" s="42"/>
      <c r="F10" s="13">
        <f>Full1!M20</f>
        <v>0</v>
      </c>
      <c r="G10" s="52">
        <f>IF(D10=Full1!$F$8,0,Full1!L20)</f>
        <v>0</v>
      </c>
      <c r="H10" s="43"/>
      <c r="I10" s="14">
        <f t="shared" ref="I10:I13" si="0">IF(C10="",0,(1473.71*F10)+(48.45*G10))</f>
        <v>0</v>
      </c>
    </row>
    <row r="11" spans="1:11">
      <c r="A11" s="18">
        <v>3</v>
      </c>
      <c r="B11" s="40"/>
      <c r="C11" s="41"/>
      <c r="D11" s="41"/>
      <c r="E11" s="42"/>
      <c r="F11" s="13">
        <f>Full1!M21</f>
        <v>0</v>
      </c>
      <c r="G11" s="52">
        <f>IF(D11=Full1!$F$8,0,Full1!L21)</f>
        <v>0</v>
      </c>
      <c r="H11" s="43"/>
      <c r="I11" s="14">
        <f t="shared" si="0"/>
        <v>0</v>
      </c>
    </row>
    <row r="12" spans="1:11">
      <c r="A12" s="18">
        <v>4</v>
      </c>
      <c r="B12" s="40"/>
      <c r="C12" s="41"/>
      <c r="D12" s="41"/>
      <c r="E12" s="42"/>
      <c r="F12" s="13">
        <f>Full1!M22</f>
        <v>0</v>
      </c>
      <c r="G12" s="52">
        <f>IF(D12=Full1!$F$8,0,Full1!L22)</f>
        <v>0</v>
      </c>
      <c r="H12" s="43"/>
      <c r="I12" s="14">
        <f t="shared" si="0"/>
        <v>0</v>
      </c>
    </row>
    <row r="13" spans="1:11">
      <c r="A13" s="18">
        <v>5</v>
      </c>
      <c r="B13" s="40"/>
      <c r="C13" s="41"/>
      <c r="D13" s="41"/>
      <c r="E13" s="42"/>
      <c r="F13" s="13">
        <f>Full1!M23</f>
        <v>0</v>
      </c>
      <c r="G13" s="52">
        <f>IF(D13=Full1!$F$8,0,Full1!L23)</f>
        <v>0</v>
      </c>
      <c r="H13" s="43"/>
      <c r="I13" s="14">
        <f t="shared" si="0"/>
        <v>0</v>
      </c>
    </row>
    <row r="14" spans="1:11">
      <c r="A14" s="26" t="s">
        <v>67</v>
      </c>
      <c r="B14" s="27"/>
      <c r="C14" s="27"/>
      <c r="D14" s="27"/>
      <c r="E14" s="27"/>
      <c r="G14" s="16" t="s">
        <v>48</v>
      </c>
      <c r="H14" s="32">
        <f>SUM(H9:H13)</f>
        <v>0</v>
      </c>
      <c r="I14" s="32">
        <f>SUM(I9:I13)</f>
        <v>0</v>
      </c>
    </row>
    <row r="15" spans="1:11" ht="4.95" customHeight="1">
      <c r="A15" s="26"/>
      <c r="B15" s="27"/>
      <c r="C15" s="27"/>
      <c r="D15" s="27"/>
      <c r="E15" s="27"/>
      <c r="G15" s="46"/>
      <c r="H15" s="46"/>
      <c r="I15" s="47"/>
      <c r="J15" s="47"/>
      <c r="K15" s="47"/>
    </row>
    <row r="16" spans="1:11" ht="5.55" customHeight="1">
      <c r="A16" s="26"/>
      <c r="B16" s="26"/>
      <c r="C16" s="26"/>
      <c r="D16" s="26"/>
      <c r="E16" s="26"/>
      <c r="F16" s="26"/>
      <c r="G16" s="26"/>
      <c r="H16" s="26"/>
      <c r="I16" s="26"/>
      <c r="J16" s="26"/>
      <c r="K16" s="26"/>
    </row>
    <row r="17" spans="1:11">
      <c r="A17" s="27" t="s">
        <v>70</v>
      </c>
      <c r="C17" s="26"/>
      <c r="D17" s="26"/>
      <c r="E17" s="26"/>
      <c r="F17" s="26"/>
      <c r="G17" s="26"/>
      <c r="H17" s="26"/>
      <c r="I17" s="26"/>
      <c r="J17" s="26"/>
      <c r="K17" s="26"/>
    </row>
    <row r="18" spans="1:11" ht="32.549999999999997" customHeight="1">
      <c r="A18" s="53" t="s">
        <v>69</v>
      </c>
      <c r="B18" s="53"/>
      <c r="C18" s="53"/>
      <c r="D18" s="53"/>
      <c r="E18" s="53"/>
      <c r="F18" s="53"/>
      <c r="G18" s="53"/>
      <c r="H18" s="53"/>
      <c r="I18" s="53"/>
      <c r="J18" s="53"/>
      <c r="K18" s="53"/>
    </row>
    <row r="19" spans="1:11" ht="7.5" customHeight="1">
      <c r="A19" s="26"/>
      <c r="B19" s="26"/>
      <c r="C19" s="26"/>
      <c r="D19" s="26"/>
      <c r="E19" s="26"/>
      <c r="F19" s="26"/>
      <c r="G19" s="26"/>
      <c r="H19" s="26"/>
      <c r="I19" s="26"/>
      <c r="J19" s="26"/>
      <c r="K19" s="26"/>
    </row>
    <row r="20" spans="1:11" ht="33" customHeight="1">
      <c r="A20" s="26"/>
      <c r="B20" s="59" t="s">
        <v>68</v>
      </c>
      <c r="C20" s="60"/>
      <c r="D20" s="15" t="s">
        <v>60</v>
      </c>
      <c r="E20" s="16" t="s">
        <v>61</v>
      </c>
      <c r="F20" s="15" t="s">
        <v>63</v>
      </c>
      <c r="G20" s="16" t="s">
        <v>62</v>
      </c>
      <c r="H20" s="15" t="s">
        <v>72</v>
      </c>
      <c r="J20" s="26"/>
      <c r="K20" s="26"/>
    </row>
    <row r="21" spans="1:11">
      <c r="B21" s="61"/>
      <c r="C21" s="61"/>
      <c r="D21" s="44"/>
      <c r="E21" s="44"/>
      <c r="F21" s="44"/>
      <c r="G21" s="45"/>
      <c r="H21" s="45"/>
    </row>
    <row r="22" spans="1:11">
      <c r="B22" s="61"/>
      <c r="C22" s="61"/>
      <c r="D22" s="44"/>
      <c r="E22" s="44"/>
      <c r="F22" s="44"/>
      <c r="G22" s="45"/>
      <c r="H22" s="45"/>
    </row>
    <row r="23" spans="1:11" hidden="1">
      <c r="B23" s="54"/>
      <c r="C23" s="54"/>
      <c r="D23" s="28"/>
      <c r="E23" s="28"/>
      <c r="F23" s="28"/>
      <c r="G23" s="29"/>
      <c r="H23" s="29"/>
    </row>
    <row r="24" spans="1:11" hidden="1">
      <c r="B24" s="54"/>
      <c r="C24" s="54"/>
      <c r="D24" s="28"/>
      <c r="E24" s="28"/>
      <c r="F24" s="28"/>
      <c r="G24" s="29"/>
      <c r="H24" s="29"/>
    </row>
    <row r="25" spans="1:11" hidden="1">
      <c r="B25" s="54"/>
      <c r="C25" s="54"/>
      <c r="D25" s="28"/>
      <c r="E25" s="28"/>
      <c r="F25" s="28"/>
      <c r="G25" s="29"/>
      <c r="H25" s="29"/>
    </row>
    <row r="26" spans="1:11" hidden="1">
      <c r="B26" s="54"/>
      <c r="C26" s="54"/>
      <c r="D26" s="28"/>
      <c r="E26" s="28"/>
      <c r="F26" s="28"/>
      <c r="G26" s="29"/>
      <c r="H26" s="29"/>
    </row>
    <row r="27" spans="1:11">
      <c r="F27" s="15" t="s">
        <v>64</v>
      </c>
      <c r="G27" s="31">
        <f>SUM(G21:G26)</f>
        <v>0</v>
      </c>
      <c r="H27" s="32">
        <f>SUM(H21:H26)</f>
        <v>0</v>
      </c>
    </row>
    <row r="28" spans="1:11" ht="7.8" customHeight="1"/>
    <row r="29" spans="1:11">
      <c r="A29" s="11" t="s">
        <v>44</v>
      </c>
      <c r="F29" s="30"/>
      <c r="G29" s="30"/>
      <c r="H29" s="30"/>
      <c r="I29" s="30"/>
    </row>
    <row r="30" spans="1:11">
      <c r="A30" s="34" t="s">
        <v>65</v>
      </c>
      <c r="B30" s="35"/>
      <c r="C30" s="35"/>
      <c r="D30" s="35"/>
      <c r="E30" s="35"/>
      <c r="F30" s="36"/>
      <c r="G30" s="36"/>
      <c r="H30" s="36"/>
      <c r="I30" s="36"/>
      <c r="J30" s="35"/>
      <c r="K30" s="35"/>
    </row>
    <row r="31" spans="1:11">
      <c r="A31" s="33"/>
      <c r="F31" s="30"/>
      <c r="G31" s="30"/>
      <c r="H31" s="30"/>
      <c r="I31" s="30"/>
    </row>
    <row r="32" spans="1:11">
      <c r="A32" s="33"/>
      <c r="F32" s="30"/>
      <c r="G32" s="30"/>
      <c r="H32" s="30"/>
      <c r="I32" s="30"/>
    </row>
    <row r="33" spans="1:12">
      <c r="A33" s="37" t="s">
        <v>66</v>
      </c>
      <c r="B33" s="49"/>
      <c r="C33" s="50"/>
      <c r="D33" s="51"/>
      <c r="E33" s="38"/>
      <c r="F33" s="38"/>
      <c r="G33" s="38"/>
      <c r="H33" s="38"/>
      <c r="I33" s="38"/>
      <c r="J33" s="38"/>
      <c r="K33" s="39"/>
    </row>
    <row r="34" spans="1:12" ht="70.5" customHeight="1">
      <c r="A34" s="55" t="s">
        <v>76</v>
      </c>
      <c r="B34" s="55"/>
      <c r="C34" s="55"/>
      <c r="D34" s="55"/>
      <c r="E34" s="55"/>
      <c r="F34" s="55"/>
      <c r="G34" s="55"/>
      <c r="H34" s="55"/>
      <c r="I34" s="55"/>
      <c r="J34" s="55"/>
      <c r="K34" s="55"/>
      <c r="L34" s="48"/>
    </row>
    <row r="35" spans="1:12">
      <c r="A35" s="12"/>
    </row>
  </sheetData>
  <sheetProtection password="EC1D" sheet="1" formatCells="0" formatColumns="0" formatRows="0"/>
  <mergeCells count="14">
    <mergeCell ref="B25:C25"/>
    <mergeCell ref="B26:C26"/>
    <mergeCell ref="A34:K34"/>
    <mergeCell ref="A1:J1"/>
    <mergeCell ref="A3:J3"/>
    <mergeCell ref="A2:K2"/>
    <mergeCell ref="A6:E6"/>
    <mergeCell ref="B20:C20"/>
    <mergeCell ref="B21:C21"/>
    <mergeCell ref="B22:C22"/>
    <mergeCell ref="B23:C23"/>
    <mergeCell ref="B24:C24"/>
    <mergeCell ref="A18:K18"/>
    <mergeCell ref="G6:J6"/>
  </mergeCells>
  <dataValidations count="4">
    <dataValidation allowBlank="1" showInputMessage="1" showErrorMessage="1" prompt="Introduir l'import total atorgat segons la resolució d'atorgament" sqref="H9:H13"/>
    <dataValidation type="date" operator="lessThanOrEqual" allowBlank="1" showInputMessage="1" showErrorMessage="1" sqref="D10:D13">
      <formula1>44926</formula1>
    </dataValidation>
    <dataValidation type="date" operator="lessThanOrEqual" allowBlank="1" showInputMessage="1" showErrorMessage="1" error="La data màxima del període subvencionable és 31/12/2022" prompt="Introduïu la data de finalizació del contracte o, si aquesta no s'ha prodiït, 31/12/22._x000a_" sqref="D9">
      <formula1>44926</formula1>
    </dataValidation>
    <dataValidation type="date" operator="lessThanOrEqual" allowBlank="1" showInputMessage="1" showErrorMessage="1" sqref="C9:C13">
      <formula1>44712</formula1>
    </dataValidation>
  </dataValidations>
  <pageMargins left="0.70866141732283472" right="0.70866141732283472" top="0.74803149606299213" bottom="0.19685039370078741" header="0.31496062992125984" footer="0.11811023622047245"/>
  <pageSetup paperSize="9" scale="95" orientation="landscape" verticalDpi="300" r:id="rId1"/>
  <headerFooter>
    <oddHeader>&amp;L&amp;G&amp;R&amp;"Arial,Normal"&amp;8G146NSCL-004-03</oddHeader>
    <oddFooter>&amp;C&amp;"Arial,Normal"&amp;8Aquesta actuació està impulsada i subvencionada pel SOC, i finançada al 100% pel Fons Social Europeu com a part de la resposta de la Unió Europea a la pandèmia de COVID-19&amp;"-,Normal"&amp;11
&amp;G</oddFooter>
  </headerFooter>
  <rowBreaks count="1" manualBreakCount="1">
    <brk id="34" max="9"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Full1!$A$6:$A$13</xm:f>
          </x14:formula1>
          <xm:sqref>E9:E13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2</vt:i4>
      </vt:variant>
      <vt:variant>
        <vt:lpstr>Intervals amb nom</vt:lpstr>
      </vt:variant>
      <vt:variant>
        <vt:i4>2</vt:i4>
      </vt:variant>
    </vt:vector>
  </HeadingPairs>
  <TitlesOfParts>
    <vt:vector size="4" baseType="lpstr">
      <vt:lpstr>Full1</vt:lpstr>
      <vt:lpstr>Hoja1</vt:lpstr>
      <vt:lpstr>Hoja1!Àrea_d'impressió</vt:lpstr>
      <vt:lpstr>sector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2022-12-23T12:04:49Z</dcterms:modified>
</cp:coreProperties>
</file>